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32\Desktop\"/>
    </mc:Choice>
  </mc:AlternateContent>
  <bookViews>
    <workbookView xWindow="0" yWindow="0" windowWidth="20880" windowHeight="10155"/>
  </bookViews>
  <sheets>
    <sheet name="工事費内訳書" sheetId="2" r:id="rId1"/>
  </sheets>
  <definedNames>
    <definedName name="_xlnm.Print_Area" localSheetId="0">工事費内訳書!$A$1:$G$149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工事費内訳書!$G$149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工事費内訳書!$I$149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2" l="1"/>
  <c r="G143" i="2" s="1"/>
  <c r="G142" i="2" s="1"/>
  <c r="G141" i="2" s="1"/>
  <c r="G139" i="2" s="1"/>
  <c r="G138" i="2" s="1"/>
  <c r="G136" i="2"/>
  <c r="G135" i="2"/>
  <c r="G134" i="2" s="1"/>
  <c r="G123" i="2"/>
  <c r="G122" i="2"/>
  <c r="G121" i="2"/>
  <c r="G116" i="2"/>
  <c r="G115" i="2" s="1"/>
  <c r="G114" i="2" s="1"/>
  <c r="G113" i="2" s="1"/>
  <c r="G111" i="2"/>
  <c r="G110" i="2" s="1"/>
  <c r="G109" i="2" s="1"/>
  <c r="G106" i="2"/>
  <c r="G105" i="2" s="1"/>
  <c r="G104" i="2" s="1"/>
  <c r="G97" i="2"/>
  <c r="G96" i="2"/>
  <c r="G95" i="2" s="1"/>
  <c r="G87" i="2"/>
  <c r="G86" i="2"/>
  <c r="G85" i="2"/>
  <c r="G82" i="2"/>
  <c r="G81" i="2"/>
  <c r="G80" i="2"/>
  <c r="G75" i="2"/>
  <c r="G74" i="2" s="1"/>
  <c r="G70" i="2"/>
  <c r="G63" i="2"/>
  <c r="G62" i="2"/>
  <c r="G59" i="2"/>
  <c r="G57" i="2"/>
  <c r="G55" i="2"/>
  <c r="G53" i="2"/>
  <c r="G50" i="2"/>
  <c r="G47" i="2"/>
  <c r="G40" i="2"/>
  <c r="G38" i="2"/>
  <c r="G36" i="2"/>
  <c r="G33" i="2"/>
  <c r="G28" i="2"/>
  <c r="G26" i="2"/>
  <c r="G24" i="2"/>
  <c r="G22" i="2"/>
  <c r="G20" i="2"/>
  <c r="G19" i="2" s="1"/>
  <c r="G18" i="2" s="1"/>
  <c r="G15" i="2"/>
  <c r="G14" i="2"/>
  <c r="G13" i="2" s="1"/>
  <c r="G12" i="2" l="1"/>
  <c r="G11" i="2" s="1"/>
  <c r="G10" i="2" s="1"/>
  <c r="G148" i="2" s="1"/>
  <c r="G149" i="2" s="1"/>
  <c r="G61" i="2"/>
</calcChain>
</file>

<file path=xl/sharedStrings.xml><?xml version="1.0" encoding="utf-8"?>
<sst xmlns="http://schemas.openxmlformats.org/spreadsheetml/2006/main" count="293" uniqueCount="152">
  <si>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</si>
  <si>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</si>
  <si>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</si>
  <si>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</si>
  <si>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</si>
  <si>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</si>
  <si>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</si>
  <si>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</si>
  <si>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</si>
  <si>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</si>
  <si>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</si>
  <si>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</si>
  <si>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</si>
  <si>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Ｒ３馬林　林開赤帽子線　つるぎ町　開設工事（担い手確保型）</t>
  </si>
  <si>
    <t>工事原価
_x000D_</t>
  </si>
  <si>
    <t>式</t>
  </si>
  <si>
    <t>直接工事費
_x000D_</t>
  </si>
  <si>
    <t>直接工事費(諸経費対象)
_x000D_</t>
  </si>
  <si>
    <t>輸送費
_x000D_鋼橋桁・鋼板付属設備等・輸送</t>
  </si>
  <si>
    <t>輸送費
_x000D_42.79t鋼板　8.63t付属設備</t>
  </si>
  <si>
    <t>輸送費（鋼橋）
_x000D_</t>
  </si>
  <si>
    <t>鋼橋架設工
_x000D_</t>
  </si>
  <si>
    <t>現場架設
_x000D_</t>
  </si>
  <si>
    <t>桁架設工
_x000D_</t>
  </si>
  <si>
    <t>日</t>
  </si>
  <si>
    <t>地組工
_x000D_</t>
  </si>
  <si>
    <t>本締工
_x000D_</t>
  </si>
  <si>
    <t>上下部　剛結工
_x000D_</t>
  </si>
  <si>
    <t>ｍ</t>
  </si>
  <si>
    <t>鉄筋工
_x000D_</t>
  </si>
  <si>
    <t>鉄筋加工組立
_x000D_ねじ節異形鉄筋　SD345　D22</t>
  </si>
  <si>
    <t>ton</t>
  </si>
  <si>
    <t>鉄筋加工組立
_x000D_異形鉄筋　D19</t>
  </si>
  <si>
    <t>鉄筋加工組立
_x000D_異形鉄筋　D16</t>
  </si>
  <si>
    <t>鉄筋加工組立
_x000D_異形鉄筋　D13</t>
  </si>
  <si>
    <t>桁下面型枠工（残存型枠設置費込）
_x000D_</t>
  </si>
  <si>
    <t>桁下型枠工（残存型枠設置費込）
_x000D_GRC製W513×H1000</t>
  </si>
  <si>
    <t>枚</t>
  </si>
  <si>
    <t>桁下型枠工（残存型枠設置費込）
_x000D_GRC製W513×H450</t>
  </si>
  <si>
    <t>地覆目地材
_x000D_</t>
  </si>
  <si>
    <t>地覆目地工設置　目地材t=20mm含む
_x000D_弾性シール材充填</t>
  </si>
  <si>
    <t>盛土
_x000D_（橋台裏・埋め戻し）</t>
  </si>
  <si>
    <t>m3</t>
  </si>
  <si>
    <t>ｺﾝｸﾘｰﾄ路面工
_x000D_橋面舗装</t>
  </si>
  <si>
    <t>㎡</t>
  </si>
  <si>
    <t>型枠工
_x000D_</t>
  </si>
  <si>
    <t>導水パイプ
_x000D_</t>
  </si>
  <si>
    <t>排水用導水管
_x000D_φ18mm</t>
  </si>
  <si>
    <t>側部足場
_x000D_</t>
  </si>
  <si>
    <t>橋梁点検車
_x000D_</t>
  </si>
  <si>
    <t>橋梁点検車
_x000D_BT-200相当　ｵﾍﾟﾚｰﾀｰ込み　足場撤去時</t>
  </si>
  <si>
    <t>仮設工
_x000D_</t>
  </si>
  <si>
    <t>コンクリート路面工
_x000D_運搬路面工補修</t>
  </si>
  <si>
    <t>路面工（コンクリート補設）
_x000D_厚さ15cm</t>
  </si>
  <si>
    <t>溶接金網敷設工
_x000D_￠6.0×150×150</t>
  </si>
  <si>
    <t>舗装止め丸太工(2段)
_x000D_</t>
  </si>
  <si>
    <t>kg</t>
  </si>
  <si>
    <t>仮設工
_x000D_作業場仮設</t>
  </si>
  <si>
    <t>袋</t>
  </si>
  <si>
    <t>敷鉄板
_x000D_22mm×150cm×300cm</t>
  </si>
  <si>
    <t>仮設土運搬
_x000D_</t>
  </si>
  <si>
    <t>仮設土運搬
_x000D_作業場仮設</t>
  </si>
  <si>
    <t>産業廃棄物処理工
_x000D_</t>
  </si>
  <si>
    <t>建設廃材
_x000D_建設廃材処理</t>
  </si>
  <si>
    <t>回</t>
  </si>
  <si>
    <t>建設廃材
_x000D_廃プラ</t>
  </si>
  <si>
    <t>支障木処理工
_x000D_作業場</t>
  </si>
  <si>
    <t>伐採費
_x000D_</t>
  </si>
  <si>
    <t>仮設資材置場　伐採
_x000D_</t>
  </si>
  <si>
    <t>スギ　伐採費
_x000D_胸高直径　37cm</t>
  </si>
  <si>
    <t>本</t>
  </si>
  <si>
    <t>スギ　伐採費
_x000D_胸高直径　45cm</t>
  </si>
  <si>
    <t>スギ　伐採費
_x000D_胸高直径　60cm</t>
  </si>
  <si>
    <t>スギ　伐採費
_x000D_胸高直径　65cm</t>
  </si>
  <si>
    <t>雑木　伐採費
_x000D_胸高直径　16cm</t>
  </si>
  <si>
    <t>雑木　伐採費
_x000D_胸高直径　17cm</t>
  </si>
  <si>
    <t>雑木　伐採費
_x000D_胸高直径　26cm</t>
  </si>
  <si>
    <t>コンクリート路面工
_x000D_</t>
  </si>
  <si>
    <t>法面保護工
_x000D_</t>
  </si>
  <si>
    <t>法面保護工（本線）
_x000D_</t>
  </si>
  <si>
    <t>植生マット工(生育基盤材含)
_x000D_ラス金網併用　ピン径9mm　L=200mm</t>
  </si>
  <si>
    <t>簡易法枠工
_x000D_150×350×1500</t>
  </si>
  <si>
    <t>道路付属施設工
_x000D_</t>
  </si>
  <si>
    <t>ガードレール設置工（本線）
_x000D_</t>
  </si>
  <si>
    <t>直接工事費(一般管理費のみ対象)
_x000D_</t>
  </si>
  <si>
    <t>工場製作工
_x000D_主桁工42.79t鋼板8.36t桁繋・連結金物0.27t</t>
  </si>
  <si>
    <t>主桁工
_x000D_</t>
  </si>
  <si>
    <t>主桁工　H鋼桁　(耐候性鋼材)
_x000D_(SMA490BW) H428×407×20×35 θ=90°</t>
  </si>
  <si>
    <t>鋼板(耐候性鋼材)
_x000D_添接板　SMA490BW 6≦t≦25</t>
  </si>
  <si>
    <t>鋼板（耐候性鋼材）
_x000D_添接板　SMA490BW　25&lt;ｔ≦38　t=32</t>
  </si>
  <si>
    <t>鋼板（耐候性鋼材）
_x000D_添接板　SMA490BW　25&lt;ｔ≦38　t=40</t>
  </si>
  <si>
    <t>購入部品費
_x000D_</t>
  </si>
  <si>
    <t>購入部品
_x000D_</t>
  </si>
  <si>
    <t>桁繋材
_x000D_SS400 L50×50×6</t>
  </si>
  <si>
    <t>上下部工連結金物
_x000D_SS400 ［　100×50×5×7.5</t>
  </si>
  <si>
    <t>高力ボルト・ナット・座金
_x000D_F10TW M22×120</t>
  </si>
  <si>
    <t>組</t>
  </si>
  <si>
    <t>高力ボルト・ナット・座金
_x000D_F10TW M22×130</t>
  </si>
  <si>
    <t>高力ボルト・ナット・座金
_x000D_F10TW M22×135</t>
  </si>
  <si>
    <t>桁繋材用普通ボルト・ナット・ワッシャー一式
_x000D_M12×60(SS400)溶融亜鉛めっき</t>
  </si>
  <si>
    <t>桁下　側部　足場型枠用インサート
_x000D_Ｍ12×30　ダクロめっき仕様</t>
  </si>
  <si>
    <t>桁下　面型枠用取付ボルト･ﾅｯﾄ･ﾜｯｼｬｰ　穴埋め
_x000D_Ｍ12×55(SS400)座金　溶融亜鉛めっき（HDZ35）</t>
  </si>
  <si>
    <t>横繋ぎ鉄筋用　定着材
_x000D_D22用　ねじ節用ｲｰｼﾞｰｽﾍﾟｰｻ　ﾛｯｸﾅｯﾄA型</t>
  </si>
  <si>
    <t>上下部連結ナット
_x000D_D22　定着板R　55　貫通タイプ　L42　ﾈｼﾞ切あり</t>
  </si>
  <si>
    <t>個</t>
  </si>
  <si>
    <t>特許使用料
_x000D_</t>
  </si>
  <si>
    <t>間接工事費
_x000D_</t>
  </si>
  <si>
    <t>共通仮設費
_x000D_</t>
  </si>
  <si>
    <t>共通仮設費（率計上）
_x000D_</t>
  </si>
  <si>
    <t>運搬費
_x000D_</t>
  </si>
  <si>
    <t>運搬費
_x000D_クレーン分解・組立・輸送・往復</t>
  </si>
  <si>
    <t>現場管理費
_x000D_</t>
  </si>
  <si>
    <t>一般管理費等
_x000D_</t>
  </si>
  <si>
    <t>工事価格
_x000D_</t>
  </si>
  <si>
    <t>輸送費(鋼橋)
_x000D_75km 42.79t</t>
    <phoneticPr fontId="2"/>
  </si>
  <si>
    <t>輸送費
_x000D_鋼製付属設備 8.63t</t>
    <phoneticPr fontId="2"/>
  </si>
  <si>
    <t>桁架設工
_x000D_機械使用</t>
    <rPh sb="6" eb="8">
      <t>キカイ</t>
    </rPh>
    <phoneticPr fontId="2"/>
  </si>
  <si>
    <t>桁地組工
_x000D_機械使用　仮締め含む</t>
    <rPh sb="6" eb="8">
      <t>キカイ</t>
    </rPh>
    <phoneticPr fontId="2"/>
  </si>
  <si>
    <t>上下部剛結工
_x000D_機械使用</t>
    <rPh sb="8" eb="10">
      <t>キカイ</t>
    </rPh>
    <rPh sb="10" eb="12">
      <t>シヨウ</t>
    </rPh>
    <phoneticPr fontId="2"/>
  </si>
  <si>
    <t>橋梁用防護柵工
_x000D_橋梁用ｶﾞｰﾄﾞﾚｰﾙ</t>
    <phoneticPr fontId="2"/>
  </si>
  <si>
    <t>ガードレール設置・撤去工(橋梁用)
_x000D_Gr-C-2B-5,設置</t>
    <phoneticPr fontId="2"/>
  </si>
  <si>
    <t>機械掘削積込み</t>
    <rPh sb="0" eb="2">
      <t>キカイ</t>
    </rPh>
    <phoneticPr fontId="2"/>
  </si>
  <si>
    <t>機械盛土
_x000D_機械敷均し</t>
    <rPh sb="6" eb="8">
      <t>キカイ</t>
    </rPh>
    <rPh sb="8" eb="10">
      <t>シキナラ</t>
    </rPh>
    <phoneticPr fontId="2"/>
  </si>
  <si>
    <t>機械運搬
_x000D_0.6km機械使用</t>
    <rPh sb="0" eb="2">
      <t>キカイ</t>
    </rPh>
    <rPh sb="11" eb="13">
      <t>キカイ</t>
    </rPh>
    <rPh sb="13" eb="15">
      <t>シヨウ</t>
    </rPh>
    <phoneticPr fontId="2"/>
  </si>
  <si>
    <t>機械運搬
_x000D_3.4km機械使用</t>
    <rPh sb="0" eb="2">
      <t>キカイ</t>
    </rPh>
    <rPh sb="11" eb="13">
      <t>キカイ</t>
    </rPh>
    <rPh sb="13" eb="15">
      <t>シヨウ</t>
    </rPh>
    <phoneticPr fontId="2"/>
  </si>
  <si>
    <t>コンクリート舗装工
_x000D_圧縮強度18N/mm2粗骨材25mm(高炉B),15cm</t>
    <phoneticPr fontId="2"/>
  </si>
  <si>
    <t>橋面防水工
_x000D_新設,塗膜系防水（アスファルト系）</t>
    <phoneticPr fontId="2"/>
  </si>
  <si>
    <t>コンクリート打設工
_x000D_橋　機械打設・鉄筋構造物</t>
    <rPh sb="13" eb="15">
      <t>キカイ</t>
    </rPh>
    <phoneticPr fontId="2"/>
  </si>
  <si>
    <t>コンクリート 
鉄筋構造物,機械打設,
30-12-25(20)(普通)一般養生,</t>
    <rPh sb="14" eb="16">
      <t>キカイ</t>
    </rPh>
    <phoneticPr fontId="2"/>
  </si>
  <si>
    <t>コンクリート 
_x000D_小型構造物,機械使用
打設,24-12-25(20)(高炉),一般養生,</t>
    <rPh sb="15" eb="17">
      <t>キカイ</t>
    </rPh>
    <rPh sb="17" eb="19">
      <t>シヨウ</t>
    </rPh>
    <rPh sb="40" eb="42">
      <t>イッパン</t>
    </rPh>
    <phoneticPr fontId="2"/>
  </si>
  <si>
    <t>型枠
_x000D_小型型枠,</t>
    <rPh sb="4" eb="6">
      <t>コガタ</t>
    </rPh>
    <phoneticPr fontId="2"/>
  </si>
  <si>
    <t>側部足場工　橋桁
_x000D_</t>
    <phoneticPr fontId="2"/>
  </si>
  <si>
    <t>目地板 
_x000D_瀝青繊維質目地板 t=10mm</t>
    <phoneticPr fontId="2"/>
  </si>
  <si>
    <t>みぞ形鋼
_x000D_高125幅65厚6.5(mm)　13.4kg/m</t>
    <phoneticPr fontId="2"/>
  </si>
  <si>
    <t>型枠
_x000D_均し型枠,</t>
    <rPh sb="4" eb="5">
      <t>ナラ</t>
    </rPh>
    <phoneticPr fontId="2"/>
  </si>
  <si>
    <t>大型土のう工
_x000D_製作・設置,機械使用,現地土,</t>
    <rPh sb="14" eb="16">
      <t>キカイ</t>
    </rPh>
    <rPh sb="16" eb="18">
      <t>シヨウ</t>
    </rPh>
    <phoneticPr fontId="2"/>
  </si>
  <si>
    <t>大型土のう工
_x000D_撤去,機械使用　大型土のう袋</t>
    <rPh sb="11" eb="13">
      <t>キカイ</t>
    </rPh>
    <rPh sb="13" eb="15">
      <t>シヨウ</t>
    </rPh>
    <phoneticPr fontId="2"/>
  </si>
  <si>
    <t>機械運搬
_x000D_3.4km,機械使用</t>
    <rPh sb="0" eb="2">
      <t>キカイ</t>
    </rPh>
    <rPh sb="12" eb="14">
      <t>キカイ</t>
    </rPh>
    <rPh sb="14" eb="16">
      <t>シヨウ</t>
    </rPh>
    <phoneticPr fontId="2"/>
  </si>
  <si>
    <t>敷均し
_x000D_機械敷均し0.3ｍ毎</t>
    <rPh sb="5" eb="9">
      <t>キカイシキナラ</t>
    </rPh>
    <rPh sb="14" eb="15">
      <t>マイ</t>
    </rPh>
    <phoneticPr fontId="2"/>
  </si>
  <si>
    <t>廃プラスチック類　運搬</t>
    <phoneticPr fontId="2"/>
  </si>
  <si>
    <t>路面工
_x000D_</t>
    <phoneticPr fontId="2"/>
  </si>
  <si>
    <t xml:space="preserve">路面工
</t>
    <phoneticPr fontId="2"/>
  </si>
  <si>
    <t>目地板 
_x000D_瀝青繊維質目地板 t=10mm</t>
    <phoneticPr fontId="2"/>
  </si>
  <si>
    <t>みぞ形鋼
_x000D_高125幅65厚6.5(mm)　13.4kg/m</t>
    <phoneticPr fontId="2"/>
  </si>
  <si>
    <t>法面保護工
_x000D_</t>
    <phoneticPr fontId="2"/>
  </si>
  <si>
    <t>道路付属施設工
_x000D_</t>
    <phoneticPr fontId="2"/>
  </si>
  <si>
    <t>ガ－ドレ－ル　
_x000D_塗装品C-2B,曲線部(半径30m以下),直支柱</t>
    <phoneticPr fontId="2"/>
  </si>
  <si>
    <t>主要材料費
_x000D_</t>
    <phoneticPr fontId="2"/>
  </si>
  <si>
    <t>購入部品費
_x000D_</t>
    <phoneticPr fontId="2"/>
  </si>
  <si>
    <t>重機分解組立　クローラクレーン
_x000D_</t>
    <phoneticPr fontId="2"/>
  </si>
  <si>
    <t>重機分解組立　
_x000D_</t>
    <phoneticPr fontId="2"/>
  </si>
  <si>
    <t>重機分解・組立・輸送　往復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</si>
</sst>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51"/>
  <sheetViews>
    <sheetView showGridLines="0" tabSelected="1" zoomScaleNormal="100" zoomScaleSheetLayoutView="100" workbookViewId="0">
      <selection activeCell="A113" sqref="A113:D113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+G11+G138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+G12+G113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+G13+G18+G61+G80+G85+G95+G104+G109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19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114</v>
      </c>
      <c r="E16" s="12" t="s">
        <v>15</v>
      </c>
      <c r="F16" s="13">
        <v>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115</v>
      </c>
      <c r="E17" s="12" t="s">
        <v>15</v>
      </c>
      <c r="F17" s="13">
        <v>1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29" t="s">
        <v>21</v>
      </c>
      <c r="C18" s="27"/>
      <c r="D18" s="28"/>
      <c r="E18" s="12" t="s">
        <v>15</v>
      </c>
      <c r="F18" s="13">
        <v>1</v>
      </c>
      <c r="G18" s="14">
        <f>+G19</f>
        <v>0</v>
      </c>
      <c r="H18" s="2"/>
      <c r="I18" s="15">
        <v>9</v>
      </c>
      <c r="J18" s="15">
        <v>2</v>
      </c>
    </row>
    <row r="19" spans="1:10" ht="42" customHeight="1">
      <c r="A19" s="10"/>
      <c r="B19" s="11"/>
      <c r="C19" s="29" t="s">
        <v>22</v>
      </c>
      <c r="D19" s="28"/>
      <c r="E19" s="12" t="s">
        <v>15</v>
      </c>
      <c r="F19" s="13">
        <v>1</v>
      </c>
      <c r="G19" s="14">
        <f>+G20+G22+G24+G26+G28+G33+G36+G38+G40+G47+G50+G53+G55+G57+G59</f>
        <v>0</v>
      </c>
      <c r="H19" s="2"/>
      <c r="I19" s="15">
        <v>10</v>
      </c>
      <c r="J19" s="15">
        <v>3</v>
      </c>
    </row>
    <row r="20" spans="1:10" ht="42" customHeight="1">
      <c r="A20" s="10"/>
      <c r="B20" s="11"/>
      <c r="C20" s="11"/>
      <c r="D20" s="19" t="s">
        <v>23</v>
      </c>
      <c r="E20" s="12" t="s">
        <v>15</v>
      </c>
      <c r="F20" s="13">
        <v>1</v>
      </c>
      <c r="G20" s="14">
        <f>+G21</f>
        <v>0</v>
      </c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116</v>
      </c>
      <c r="E21" s="12" t="s">
        <v>24</v>
      </c>
      <c r="F21" s="13">
        <v>4.8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25</v>
      </c>
      <c r="E22" s="12" t="s">
        <v>15</v>
      </c>
      <c r="F22" s="13">
        <v>1</v>
      </c>
      <c r="G22" s="14">
        <f>+G23</f>
        <v>0</v>
      </c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117</v>
      </c>
      <c r="E23" s="12" t="s">
        <v>24</v>
      </c>
      <c r="F23" s="13">
        <v>3.3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26</v>
      </c>
      <c r="E24" s="12" t="s">
        <v>15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26</v>
      </c>
      <c r="E25" s="12" t="s">
        <v>24</v>
      </c>
      <c r="F25" s="13">
        <v>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27</v>
      </c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118</v>
      </c>
      <c r="E27" s="12" t="s">
        <v>28</v>
      </c>
      <c r="F27" s="13">
        <v>12.9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29</v>
      </c>
      <c r="E28" s="12" t="s">
        <v>15</v>
      </c>
      <c r="F28" s="13">
        <v>1</v>
      </c>
      <c r="G28" s="14">
        <f>+G29+G30+G31+G32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30</v>
      </c>
      <c r="E29" s="12" t="s">
        <v>31</v>
      </c>
      <c r="F29" s="13">
        <v>2.0499999999999998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32</v>
      </c>
      <c r="E30" s="12" t="s">
        <v>31</v>
      </c>
      <c r="F30" s="13">
        <v>1.82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33</v>
      </c>
      <c r="E31" s="12" t="s">
        <v>31</v>
      </c>
      <c r="F31" s="13">
        <v>2.085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34</v>
      </c>
      <c r="E32" s="12" t="s">
        <v>31</v>
      </c>
      <c r="F32" s="13">
        <v>1.8049999999999999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35</v>
      </c>
      <c r="E33" s="12" t="s">
        <v>15</v>
      </c>
      <c r="F33" s="13">
        <v>1</v>
      </c>
      <c r="G33" s="14">
        <f>+G34+G35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36</v>
      </c>
      <c r="E34" s="12" t="s">
        <v>37</v>
      </c>
      <c r="F34" s="13">
        <v>112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38</v>
      </c>
      <c r="E35" s="12" t="s">
        <v>37</v>
      </c>
      <c r="F35" s="13">
        <v>14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39</v>
      </c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40</v>
      </c>
      <c r="E37" s="12" t="s">
        <v>28</v>
      </c>
      <c r="F37" s="13">
        <v>7.6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119</v>
      </c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120</v>
      </c>
      <c r="E39" s="12" t="s">
        <v>28</v>
      </c>
      <c r="F39" s="13">
        <v>38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41</v>
      </c>
      <c r="E40" s="12" t="s">
        <v>15</v>
      </c>
      <c r="F40" s="13">
        <v>1</v>
      </c>
      <c r="G40" s="14">
        <f>+G41+G42+G43+G44+G45+G46</f>
        <v>0</v>
      </c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124</v>
      </c>
      <c r="E41" s="12" t="s">
        <v>42</v>
      </c>
      <c r="F41" s="13">
        <v>41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121</v>
      </c>
      <c r="E42" s="12" t="s">
        <v>42</v>
      </c>
      <c r="F42" s="13">
        <v>41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122</v>
      </c>
      <c r="E43" s="12" t="s">
        <v>42</v>
      </c>
      <c r="F43" s="13">
        <v>41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123</v>
      </c>
      <c r="E44" s="12" t="s">
        <v>42</v>
      </c>
      <c r="F44" s="13">
        <v>26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121</v>
      </c>
      <c r="E45" s="12" t="s">
        <v>42</v>
      </c>
      <c r="F45" s="13">
        <v>26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122</v>
      </c>
      <c r="E46" s="12" t="s">
        <v>42</v>
      </c>
      <c r="F46" s="13">
        <v>26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43</v>
      </c>
      <c r="E47" s="12" t="s">
        <v>15</v>
      </c>
      <c r="F47" s="13">
        <v>1</v>
      </c>
      <c r="G47" s="14">
        <f>+G48+G49</f>
        <v>0</v>
      </c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125</v>
      </c>
      <c r="E48" s="12" t="s">
        <v>44</v>
      </c>
      <c r="F48" s="13">
        <v>100.8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126</v>
      </c>
      <c r="E49" s="12" t="s">
        <v>44</v>
      </c>
      <c r="F49" s="13">
        <v>100.8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127</v>
      </c>
      <c r="E50" s="12" t="s">
        <v>15</v>
      </c>
      <c r="F50" s="13">
        <v>1</v>
      </c>
      <c r="G50" s="14">
        <f>+G51+G52</f>
        <v>0</v>
      </c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128</v>
      </c>
      <c r="E51" s="12" t="s">
        <v>42</v>
      </c>
      <c r="F51" s="13">
        <v>85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129</v>
      </c>
      <c r="E52" s="12" t="s">
        <v>42</v>
      </c>
      <c r="F52" s="13">
        <v>9.3000000000000007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45</v>
      </c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130</v>
      </c>
      <c r="E54" s="12" t="s">
        <v>44</v>
      </c>
      <c r="F54" s="13">
        <v>65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46</v>
      </c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47</v>
      </c>
      <c r="E56" s="12" t="s">
        <v>28</v>
      </c>
      <c r="F56" s="13">
        <v>20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48</v>
      </c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131</v>
      </c>
      <c r="E58" s="12" t="s">
        <v>28</v>
      </c>
      <c r="F58" s="13">
        <v>38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49</v>
      </c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50</v>
      </c>
      <c r="E60" s="12" t="s">
        <v>24</v>
      </c>
      <c r="F60" s="13">
        <v>1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29" t="s">
        <v>51</v>
      </c>
      <c r="C61" s="27"/>
      <c r="D61" s="28"/>
      <c r="E61" s="12" t="s">
        <v>15</v>
      </c>
      <c r="F61" s="13">
        <v>1</v>
      </c>
      <c r="G61" s="14">
        <f>+G62+G74</f>
        <v>0</v>
      </c>
      <c r="H61" s="2"/>
      <c r="I61" s="15">
        <v>52</v>
      </c>
      <c r="J61" s="15">
        <v>2</v>
      </c>
    </row>
    <row r="62" spans="1:10" ht="42" customHeight="1">
      <c r="A62" s="10"/>
      <c r="B62" s="11"/>
      <c r="C62" s="29" t="s">
        <v>51</v>
      </c>
      <c r="D62" s="28"/>
      <c r="E62" s="12" t="s">
        <v>15</v>
      </c>
      <c r="F62" s="13">
        <v>1</v>
      </c>
      <c r="G62" s="14">
        <f>+G63+G70</f>
        <v>0</v>
      </c>
      <c r="H62" s="2"/>
      <c r="I62" s="15">
        <v>53</v>
      </c>
      <c r="J62" s="15">
        <v>3</v>
      </c>
    </row>
    <row r="63" spans="1:10" ht="42" customHeight="1">
      <c r="A63" s="10"/>
      <c r="B63" s="11"/>
      <c r="C63" s="11"/>
      <c r="D63" s="19" t="s">
        <v>52</v>
      </c>
      <c r="E63" s="12" t="s">
        <v>15</v>
      </c>
      <c r="F63" s="13">
        <v>1</v>
      </c>
      <c r="G63" s="14">
        <f>+G64+G65+G66+G67+G68+G69</f>
        <v>0</v>
      </c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53</v>
      </c>
      <c r="E64" s="12" t="s">
        <v>44</v>
      </c>
      <c r="F64" s="13">
        <v>100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54</v>
      </c>
      <c r="E65" s="12" t="s">
        <v>44</v>
      </c>
      <c r="F65" s="13">
        <v>95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55</v>
      </c>
      <c r="E66" s="12" t="s">
        <v>28</v>
      </c>
      <c r="F66" s="13">
        <v>39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132</v>
      </c>
      <c r="E67" s="12" t="s">
        <v>44</v>
      </c>
      <c r="F67" s="13">
        <v>1.9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133</v>
      </c>
      <c r="E68" s="12" t="s">
        <v>56</v>
      </c>
      <c r="F68" s="13">
        <v>80.400000000000006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134</v>
      </c>
      <c r="E69" s="12" t="s">
        <v>44</v>
      </c>
      <c r="F69" s="13">
        <v>0.8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57</v>
      </c>
      <c r="E70" s="12" t="s">
        <v>15</v>
      </c>
      <c r="F70" s="13">
        <v>1</v>
      </c>
      <c r="G70" s="14">
        <f>+G71+G72+G73</f>
        <v>0</v>
      </c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135</v>
      </c>
      <c r="E71" s="12" t="s">
        <v>58</v>
      </c>
      <c r="F71" s="13">
        <v>92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59</v>
      </c>
      <c r="E72" s="12" t="s">
        <v>37</v>
      </c>
      <c r="F72" s="13">
        <v>17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136</v>
      </c>
      <c r="E73" s="12" t="s">
        <v>58</v>
      </c>
      <c r="F73" s="13">
        <v>92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29" t="s">
        <v>60</v>
      </c>
      <c r="D74" s="28"/>
      <c r="E74" s="12" t="s">
        <v>15</v>
      </c>
      <c r="F74" s="13">
        <v>1</v>
      </c>
      <c r="G74" s="14">
        <f>+G75</f>
        <v>0</v>
      </c>
      <c r="H74" s="2"/>
      <c r="I74" s="15">
        <v>65</v>
      </c>
      <c r="J74" s="15">
        <v>3</v>
      </c>
    </row>
    <row r="75" spans="1:10" ht="42" customHeight="1">
      <c r="A75" s="10"/>
      <c r="B75" s="11"/>
      <c r="C75" s="11"/>
      <c r="D75" s="19" t="s">
        <v>61</v>
      </c>
      <c r="E75" s="12" t="s">
        <v>15</v>
      </c>
      <c r="F75" s="13">
        <v>1</v>
      </c>
      <c r="G75" s="14">
        <f>+G76+G77+G78+G79</f>
        <v>0</v>
      </c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137</v>
      </c>
      <c r="E76" s="12" t="s">
        <v>42</v>
      </c>
      <c r="F76" s="13">
        <v>316.3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138</v>
      </c>
      <c r="E77" s="12" t="s">
        <v>42</v>
      </c>
      <c r="F77" s="13">
        <v>316.3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137</v>
      </c>
      <c r="E78" s="12" t="s">
        <v>42</v>
      </c>
      <c r="F78" s="13">
        <v>316.3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138</v>
      </c>
      <c r="E79" s="12" t="s">
        <v>42</v>
      </c>
      <c r="F79" s="13">
        <v>316.3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29" t="s">
        <v>62</v>
      </c>
      <c r="C80" s="27"/>
      <c r="D80" s="28"/>
      <c r="E80" s="12" t="s">
        <v>15</v>
      </c>
      <c r="F80" s="13">
        <v>1</v>
      </c>
      <c r="G80" s="14">
        <f>+G81</f>
        <v>0</v>
      </c>
      <c r="H80" s="2"/>
      <c r="I80" s="15">
        <v>71</v>
      </c>
      <c r="J80" s="15">
        <v>2</v>
      </c>
    </row>
    <row r="81" spans="1:10" ht="42" customHeight="1">
      <c r="A81" s="10"/>
      <c r="B81" s="11"/>
      <c r="C81" s="29" t="s">
        <v>62</v>
      </c>
      <c r="D81" s="28"/>
      <c r="E81" s="12" t="s">
        <v>15</v>
      </c>
      <c r="F81" s="13">
        <v>1</v>
      </c>
      <c r="G81" s="14">
        <f>+G82</f>
        <v>0</v>
      </c>
      <c r="H81" s="2"/>
      <c r="I81" s="15">
        <v>72</v>
      </c>
      <c r="J81" s="15">
        <v>3</v>
      </c>
    </row>
    <row r="82" spans="1:10" ht="42" customHeight="1">
      <c r="A82" s="10"/>
      <c r="B82" s="11"/>
      <c r="C82" s="11"/>
      <c r="D82" s="19" t="s">
        <v>63</v>
      </c>
      <c r="E82" s="12" t="s">
        <v>15</v>
      </c>
      <c r="F82" s="13">
        <v>1</v>
      </c>
      <c r="G82" s="14">
        <f>+G83+G84</f>
        <v>0</v>
      </c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139</v>
      </c>
      <c r="E83" s="12" t="s">
        <v>64</v>
      </c>
      <c r="F83" s="13">
        <v>1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65</v>
      </c>
      <c r="E84" s="12" t="s">
        <v>31</v>
      </c>
      <c r="F84" s="13">
        <v>0.5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29" t="s">
        <v>66</v>
      </c>
      <c r="C85" s="27"/>
      <c r="D85" s="28"/>
      <c r="E85" s="12" t="s">
        <v>15</v>
      </c>
      <c r="F85" s="13">
        <v>1</v>
      </c>
      <c r="G85" s="14">
        <f>+G86</f>
        <v>0</v>
      </c>
      <c r="H85" s="2"/>
      <c r="I85" s="15">
        <v>76</v>
      </c>
      <c r="J85" s="15">
        <v>2</v>
      </c>
    </row>
    <row r="86" spans="1:10" ht="42" customHeight="1">
      <c r="A86" s="10"/>
      <c r="B86" s="11"/>
      <c r="C86" s="29" t="s">
        <v>67</v>
      </c>
      <c r="D86" s="28"/>
      <c r="E86" s="12" t="s">
        <v>15</v>
      </c>
      <c r="F86" s="13">
        <v>1</v>
      </c>
      <c r="G86" s="14">
        <f>+G87</f>
        <v>0</v>
      </c>
      <c r="H86" s="2"/>
      <c r="I86" s="15">
        <v>77</v>
      </c>
      <c r="J86" s="15">
        <v>3</v>
      </c>
    </row>
    <row r="87" spans="1:10" ht="42" customHeight="1">
      <c r="A87" s="10"/>
      <c r="B87" s="11"/>
      <c r="C87" s="11"/>
      <c r="D87" s="19" t="s">
        <v>68</v>
      </c>
      <c r="E87" s="12" t="s">
        <v>15</v>
      </c>
      <c r="F87" s="13">
        <v>1</v>
      </c>
      <c r="G87" s="14">
        <f>+G88+G89+G90+G91+G92+G93+G94</f>
        <v>0</v>
      </c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69</v>
      </c>
      <c r="E88" s="12" t="s">
        <v>70</v>
      </c>
      <c r="F88" s="13">
        <v>1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71</v>
      </c>
      <c r="E89" s="12" t="s">
        <v>70</v>
      </c>
      <c r="F89" s="13">
        <v>1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72</v>
      </c>
      <c r="E90" s="12" t="s">
        <v>70</v>
      </c>
      <c r="F90" s="13">
        <v>1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73</v>
      </c>
      <c r="E91" s="12" t="s">
        <v>70</v>
      </c>
      <c r="F91" s="13">
        <v>1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19" t="s">
        <v>74</v>
      </c>
      <c r="E92" s="12" t="s">
        <v>70</v>
      </c>
      <c r="F92" s="13">
        <v>1</v>
      </c>
      <c r="G92" s="20"/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19" t="s">
        <v>75</v>
      </c>
      <c r="E93" s="12" t="s">
        <v>70</v>
      </c>
      <c r="F93" s="13">
        <v>1</v>
      </c>
      <c r="G93" s="20"/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76</v>
      </c>
      <c r="E94" s="12" t="s">
        <v>70</v>
      </c>
      <c r="F94" s="13">
        <v>2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29" t="s">
        <v>140</v>
      </c>
      <c r="C95" s="27"/>
      <c r="D95" s="28"/>
      <c r="E95" s="12" t="s">
        <v>15</v>
      </c>
      <c r="F95" s="13">
        <v>1</v>
      </c>
      <c r="G95" s="14">
        <f>+G96</f>
        <v>0</v>
      </c>
      <c r="H95" s="2"/>
      <c r="I95" s="15">
        <v>86</v>
      </c>
      <c r="J95" s="15">
        <v>2</v>
      </c>
    </row>
    <row r="96" spans="1:10" ht="42" customHeight="1">
      <c r="A96" s="10"/>
      <c r="B96" s="11"/>
      <c r="C96" s="29" t="s">
        <v>141</v>
      </c>
      <c r="D96" s="28"/>
      <c r="E96" s="12" t="s">
        <v>15</v>
      </c>
      <c r="F96" s="13">
        <v>1</v>
      </c>
      <c r="G96" s="14">
        <f>+G97</f>
        <v>0</v>
      </c>
      <c r="H96" s="2"/>
      <c r="I96" s="15">
        <v>87</v>
      </c>
      <c r="J96" s="15">
        <v>3</v>
      </c>
    </row>
    <row r="97" spans="1:10" ht="42" customHeight="1">
      <c r="A97" s="10"/>
      <c r="B97" s="11"/>
      <c r="C97" s="11"/>
      <c r="D97" s="19" t="s">
        <v>77</v>
      </c>
      <c r="E97" s="12" t="s">
        <v>15</v>
      </c>
      <c r="F97" s="13">
        <v>1</v>
      </c>
      <c r="G97" s="14">
        <f>+G98+G99+G100+G101+G102+G103</f>
        <v>0</v>
      </c>
      <c r="H97" s="2"/>
      <c r="I97" s="15">
        <v>88</v>
      </c>
      <c r="J97" s="15">
        <v>4</v>
      </c>
    </row>
    <row r="98" spans="1:10" ht="42" customHeight="1">
      <c r="A98" s="10"/>
      <c r="B98" s="11"/>
      <c r="C98" s="11"/>
      <c r="D98" s="19" t="s">
        <v>53</v>
      </c>
      <c r="E98" s="12" t="s">
        <v>44</v>
      </c>
      <c r="F98" s="13">
        <v>194.4</v>
      </c>
      <c r="G98" s="20"/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19" t="s">
        <v>54</v>
      </c>
      <c r="E99" s="12" t="s">
        <v>44</v>
      </c>
      <c r="F99" s="13">
        <v>175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55</v>
      </c>
      <c r="E100" s="12" t="s">
        <v>28</v>
      </c>
      <c r="F100" s="13">
        <v>39</v>
      </c>
      <c r="G100" s="20"/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19" t="s">
        <v>142</v>
      </c>
      <c r="E101" s="12" t="s">
        <v>44</v>
      </c>
      <c r="F101" s="13">
        <v>1.9</v>
      </c>
      <c r="G101" s="20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143</v>
      </c>
      <c r="E102" s="12" t="s">
        <v>56</v>
      </c>
      <c r="F102" s="13">
        <v>80.400000000000006</v>
      </c>
      <c r="G102" s="20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19" t="s">
        <v>134</v>
      </c>
      <c r="E103" s="12" t="s">
        <v>44</v>
      </c>
      <c r="F103" s="13">
        <v>0.8</v>
      </c>
      <c r="G103" s="20"/>
      <c r="H103" s="2"/>
      <c r="I103" s="15">
        <v>94</v>
      </c>
      <c r="J103" s="15">
        <v>4</v>
      </c>
    </row>
    <row r="104" spans="1:10" ht="42" customHeight="1">
      <c r="A104" s="10"/>
      <c r="B104" s="29" t="s">
        <v>144</v>
      </c>
      <c r="C104" s="27"/>
      <c r="D104" s="28"/>
      <c r="E104" s="12" t="s">
        <v>15</v>
      </c>
      <c r="F104" s="13">
        <v>1</v>
      </c>
      <c r="G104" s="14">
        <f>+G105</f>
        <v>0</v>
      </c>
      <c r="H104" s="2"/>
      <c r="I104" s="15">
        <v>95</v>
      </c>
      <c r="J104" s="15">
        <v>2</v>
      </c>
    </row>
    <row r="105" spans="1:10" ht="42" customHeight="1">
      <c r="A105" s="10"/>
      <c r="B105" s="11"/>
      <c r="C105" s="29" t="s">
        <v>78</v>
      </c>
      <c r="D105" s="28"/>
      <c r="E105" s="12" t="s">
        <v>15</v>
      </c>
      <c r="F105" s="13">
        <v>1</v>
      </c>
      <c r="G105" s="14">
        <f>+G106</f>
        <v>0</v>
      </c>
      <c r="H105" s="2"/>
      <c r="I105" s="15">
        <v>96</v>
      </c>
      <c r="J105" s="15">
        <v>3</v>
      </c>
    </row>
    <row r="106" spans="1:10" ht="42" customHeight="1">
      <c r="A106" s="10"/>
      <c r="B106" s="11"/>
      <c r="C106" s="11"/>
      <c r="D106" s="19" t="s">
        <v>79</v>
      </c>
      <c r="E106" s="12" t="s">
        <v>15</v>
      </c>
      <c r="F106" s="13">
        <v>1</v>
      </c>
      <c r="G106" s="14">
        <f>+G107+G108</f>
        <v>0</v>
      </c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19" t="s">
        <v>80</v>
      </c>
      <c r="E107" s="12" t="s">
        <v>44</v>
      </c>
      <c r="F107" s="13">
        <v>150</v>
      </c>
      <c r="G107" s="20"/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19" t="s">
        <v>81</v>
      </c>
      <c r="E108" s="12" t="s">
        <v>44</v>
      </c>
      <c r="F108" s="13">
        <v>93.7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29" t="s">
        <v>145</v>
      </c>
      <c r="C109" s="27"/>
      <c r="D109" s="28"/>
      <c r="E109" s="12" t="s">
        <v>15</v>
      </c>
      <c r="F109" s="13">
        <v>1</v>
      </c>
      <c r="G109" s="14">
        <f>+G110</f>
        <v>0</v>
      </c>
      <c r="H109" s="2"/>
      <c r="I109" s="15">
        <v>100</v>
      </c>
      <c r="J109" s="15">
        <v>2</v>
      </c>
    </row>
    <row r="110" spans="1:10" ht="42" customHeight="1">
      <c r="A110" s="10"/>
      <c r="B110" s="11"/>
      <c r="C110" s="29" t="s">
        <v>82</v>
      </c>
      <c r="D110" s="28"/>
      <c r="E110" s="12" t="s">
        <v>15</v>
      </c>
      <c r="F110" s="13">
        <v>1</v>
      </c>
      <c r="G110" s="14">
        <f>+G111</f>
        <v>0</v>
      </c>
      <c r="H110" s="2"/>
      <c r="I110" s="15">
        <v>101</v>
      </c>
      <c r="J110" s="15">
        <v>3</v>
      </c>
    </row>
    <row r="111" spans="1:10" ht="42" customHeight="1">
      <c r="A111" s="10"/>
      <c r="B111" s="11"/>
      <c r="C111" s="11"/>
      <c r="D111" s="19" t="s">
        <v>83</v>
      </c>
      <c r="E111" s="12" t="s">
        <v>15</v>
      </c>
      <c r="F111" s="13">
        <v>1</v>
      </c>
      <c r="G111" s="14">
        <f>+G112</f>
        <v>0</v>
      </c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19" t="s">
        <v>146</v>
      </c>
      <c r="E112" s="12" t="s">
        <v>28</v>
      </c>
      <c r="F112" s="13">
        <v>32</v>
      </c>
      <c r="G112" s="20"/>
      <c r="H112" s="2"/>
      <c r="I112" s="15">
        <v>103</v>
      </c>
      <c r="J112" s="15">
        <v>4</v>
      </c>
    </row>
    <row r="113" spans="1:10" ht="42" customHeight="1">
      <c r="A113" s="26" t="s">
        <v>84</v>
      </c>
      <c r="B113" s="27"/>
      <c r="C113" s="27"/>
      <c r="D113" s="28"/>
      <c r="E113" s="12" t="s">
        <v>15</v>
      </c>
      <c r="F113" s="13">
        <v>1</v>
      </c>
      <c r="G113" s="14">
        <f>+G114+G121+G134</f>
        <v>0</v>
      </c>
      <c r="H113" s="2"/>
      <c r="I113" s="15">
        <v>104</v>
      </c>
      <c r="J113" s="15">
        <v>1</v>
      </c>
    </row>
    <row r="114" spans="1:10" ht="42" customHeight="1">
      <c r="A114" s="10"/>
      <c r="B114" s="29" t="s">
        <v>147</v>
      </c>
      <c r="C114" s="27"/>
      <c r="D114" s="28"/>
      <c r="E114" s="12" t="s">
        <v>15</v>
      </c>
      <c r="F114" s="13">
        <v>1</v>
      </c>
      <c r="G114" s="14">
        <f>+G115</f>
        <v>0</v>
      </c>
      <c r="H114" s="2"/>
      <c r="I114" s="15">
        <v>105</v>
      </c>
      <c r="J114" s="15">
        <v>2</v>
      </c>
    </row>
    <row r="115" spans="1:10" ht="42" customHeight="1">
      <c r="A115" s="10"/>
      <c r="B115" s="11"/>
      <c r="C115" s="29" t="s">
        <v>85</v>
      </c>
      <c r="D115" s="28"/>
      <c r="E115" s="12" t="s">
        <v>15</v>
      </c>
      <c r="F115" s="13">
        <v>1</v>
      </c>
      <c r="G115" s="14">
        <f>+G116</f>
        <v>0</v>
      </c>
      <c r="H115" s="2"/>
      <c r="I115" s="15">
        <v>106</v>
      </c>
      <c r="J115" s="15">
        <v>3</v>
      </c>
    </row>
    <row r="116" spans="1:10" ht="42" customHeight="1">
      <c r="A116" s="10"/>
      <c r="B116" s="11"/>
      <c r="C116" s="11"/>
      <c r="D116" s="19" t="s">
        <v>86</v>
      </c>
      <c r="E116" s="12" t="s">
        <v>15</v>
      </c>
      <c r="F116" s="13">
        <v>1</v>
      </c>
      <c r="G116" s="14">
        <f>+G117+G118+G119+G120</f>
        <v>0</v>
      </c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11"/>
      <c r="D117" s="19" t="s">
        <v>87</v>
      </c>
      <c r="E117" s="12" t="s">
        <v>31</v>
      </c>
      <c r="F117" s="13">
        <v>42.79</v>
      </c>
      <c r="G117" s="20"/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19" t="s">
        <v>88</v>
      </c>
      <c r="E118" s="12" t="s">
        <v>31</v>
      </c>
      <c r="F118" s="13">
        <v>3.36</v>
      </c>
      <c r="G118" s="20"/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19" t="s">
        <v>89</v>
      </c>
      <c r="E119" s="12" t="s">
        <v>31</v>
      </c>
      <c r="F119" s="13">
        <v>3.1</v>
      </c>
      <c r="G119" s="20"/>
      <c r="H119" s="2"/>
      <c r="I119" s="15">
        <v>110</v>
      </c>
      <c r="J119" s="15">
        <v>4</v>
      </c>
    </row>
    <row r="120" spans="1:10" ht="42" customHeight="1">
      <c r="A120" s="10"/>
      <c r="B120" s="11"/>
      <c r="C120" s="11"/>
      <c r="D120" s="19" t="s">
        <v>90</v>
      </c>
      <c r="E120" s="12" t="s">
        <v>31</v>
      </c>
      <c r="F120" s="13">
        <v>1.9</v>
      </c>
      <c r="G120" s="20"/>
      <c r="H120" s="2"/>
      <c r="I120" s="15">
        <v>111</v>
      </c>
      <c r="J120" s="15">
        <v>4</v>
      </c>
    </row>
    <row r="121" spans="1:10" ht="42" customHeight="1">
      <c r="A121" s="10"/>
      <c r="B121" s="29" t="s">
        <v>148</v>
      </c>
      <c r="C121" s="27"/>
      <c r="D121" s="28"/>
      <c r="E121" s="12" t="s">
        <v>15</v>
      </c>
      <c r="F121" s="13">
        <v>1</v>
      </c>
      <c r="G121" s="14">
        <f>+G122</f>
        <v>0</v>
      </c>
      <c r="H121" s="2"/>
      <c r="I121" s="15">
        <v>112</v>
      </c>
      <c r="J121" s="15">
        <v>2</v>
      </c>
    </row>
    <row r="122" spans="1:10" ht="42" customHeight="1">
      <c r="A122" s="10"/>
      <c r="B122" s="11"/>
      <c r="C122" s="29" t="s">
        <v>91</v>
      </c>
      <c r="D122" s="28"/>
      <c r="E122" s="12" t="s">
        <v>15</v>
      </c>
      <c r="F122" s="13">
        <v>1</v>
      </c>
      <c r="G122" s="14">
        <f>+G123</f>
        <v>0</v>
      </c>
      <c r="H122" s="2"/>
      <c r="I122" s="15">
        <v>113</v>
      </c>
      <c r="J122" s="15">
        <v>3</v>
      </c>
    </row>
    <row r="123" spans="1:10" ht="42" customHeight="1">
      <c r="A123" s="10"/>
      <c r="B123" s="11"/>
      <c r="C123" s="11"/>
      <c r="D123" s="19" t="s">
        <v>92</v>
      </c>
      <c r="E123" s="12" t="s">
        <v>15</v>
      </c>
      <c r="F123" s="13">
        <v>1</v>
      </c>
      <c r="G123" s="14">
        <f>+G124+G125+G126+G127+G128+G129+G130+G131+G132+G133</f>
        <v>0</v>
      </c>
      <c r="H123" s="2"/>
      <c r="I123" s="15">
        <v>114</v>
      </c>
      <c r="J123" s="15">
        <v>4</v>
      </c>
    </row>
    <row r="124" spans="1:10" ht="42" customHeight="1">
      <c r="A124" s="10"/>
      <c r="B124" s="11"/>
      <c r="C124" s="11"/>
      <c r="D124" s="19" t="s">
        <v>93</v>
      </c>
      <c r="E124" s="12" t="s">
        <v>31</v>
      </c>
      <c r="F124" s="13">
        <v>0.04</v>
      </c>
      <c r="G124" s="20"/>
      <c r="H124" s="2"/>
      <c r="I124" s="15">
        <v>115</v>
      </c>
      <c r="J124" s="15">
        <v>4</v>
      </c>
    </row>
    <row r="125" spans="1:10" ht="42" customHeight="1">
      <c r="A125" s="10"/>
      <c r="B125" s="11"/>
      <c r="C125" s="11"/>
      <c r="D125" s="19" t="s">
        <v>94</v>
      </c>
      <c r="E125" s="12" t="s">
        <v>31</v>
      </c>
      <c r="F125" s="13">
        <v>0.23</v>
      </c>
      <c r="G125" s="20"/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19" t="s">
        <v>95</v>
      </c>
      <c r="E126" s="12" t="s">
        <v>96</v>
      </c>
      <c r="F126" s="13">
        <v>768</v>
      </c>
      <c r="G126" s="20"/>
      <c r="H126" s="2"/>
      <c r="I126" s="15">
        <v>117</v>
      </c>
      <c r="J126" s="15">
        <v>4</v>
      </c>
    </row>
    <row r="127" spans="1:10" ht="42" customHeight="1">
      <c r="A127" s="10"/>
      <c r="B127" s="11"/>
      <c r="C127" s="11"/>
      <c r="D127" s="19" t="s">
        <v>97</v>
      </c>
      <c r="E127" s="12" t="s">
        <v>96</v>
      </c>
      <c r="F127" s="13">
        <v>672</v>
      </c>
      <c r="G127" s="20"/>
      <c r="H127" s="2"/>
      <c r="I127" s="15">
        <v>118</v>
      </c>
      <c r="J127" s="15">
        <v>4</v>
      </c>
    </row>
    <row r="128" spans="1:10" ht="42" customHeight="1">
      <c r="A128" s="10"/>
      <c r="B128" s="11"/>
      <c r="C128" s="11"/>
      <c r="D128" s="19" t="s">
        <v>98</v>
      </c>
      <c r="E128" s="12" t="s">
        <v>96</v>
      </c>
      <c r="F128" s="13">
        <v>768</v>
      </c>
      <c r="G128" s="20"/>
      <c r="H128" s="2"/>
      <c r="I128" s="15">
        <v>119</v>
      </c>
      <c r="J128" s="15">
        <v>4</v>
      </c>
    </row>
    <row r="129" spans="1:10" ht="42" customHeight="1">
      <c r="A129" s="10"/>
      <c r="B129" s="11"/>
      <c r="C129" s="11"/>
      <c r="D129" s="19" t="s">
        <v>99</v>
      </c>
      <c r="E129" s="12" t="s">
        <v>70</v>
      </c>
      <c r="F129" s="13">
        <v>56</v>
      </c>
      <c r="G129" s="20"/>
      <c r="H129" s="2"/>
      <c r="I129" s="15">
        <v>120</v>
      </c>
      <c r="J129" s="15">
        <v>4</v>
      </c>
    </row>
    <row r="130" spans="1:10" ht="42" customHeight="1">
      <c r="A130" s="10"/>
      <c r="B130" s="11"/>
      <c r="C130" s="11"/>
      <c r="D130" s="19" t="s">
        <v>100</v>
      </c>
      <c r="E130" s="12" t="s">
        <v>70</v>
      </c>
      <c r="F130" s="13">
        <v>114</v>
      </c>
      <c r="G130" s="20"/>
      <c r="H130" s="2"/>
      <c r="I130" s="15">
        <v>121</v>
      </c>
      <c r="J130" s="15">
        <v>4</v>
      </c>
    </row>
    <row r="131" spans="1:10" ht="42" customHeight="1">
      <c r="A131" s="10"/>
      <c r="B131" s="11"/>
      <c r="C131" s="11"/>
      <c r="D131" s="19" t="s">
        <v>101</v>
      </c>
      <c r="E131" s="12" t="s">
        <v>70</v>
      </c>
      <c r="F131" s="13">
        <v>114</v>
      </c>
      <c r="G131" s="20"/>
      <c r="H131" s="2"/>
      <c r="I131" s="15">
        <v>122</v>
      </c>
      <c r="J131" s="15">
        <v>4</v>
      </c>
    </row>
    <row r="132" spans="1:10" ht="42" customHeight="1">
      <c r="A132" s="10"/>
      <c r="B132" s="11"/>
      <c r="C132" s="11"/>
      <c r="D132" s="19" t="s">
        <v>102</v>
      </c>
      <c r="E132" s="12" t="s">
        <v>96</v>
      </c>
      <c r="F132" s="13">
        <v>214</v>
      </c>
      <c r="G132" s="20"/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19" t="s">
        <v>103</v>
      </c>
      <c r="E133" s="12" t="s">
        <v>104</v>
      </c>
      <c r="F133" s="13">
        <v>120</v>
      </c>
      <c r="G133" s="20"/>
      <c r="H133" s="2"/>
      <c r="I133" s="15">
        <v>124</v>
      </c>
      <c r="J133" s="15">
        <v>4</v>
      </c>
    </row>
    <row r="134" spans="1:10" ht="42" customHeight="1">
      <c r="A134" s="10"/>
      <c r="B134" s="29" t="s">
        <v>105</v>
      </c>
      <c r="C134" s="27"/>
      <c r="D134" s="28"/>
      <c r="E134" s="12" t="s">
        <v>15</v>
      </c>
      <c r="F134" s="13">
        <v>1</v>
      </c>
      <c r="G134" s="14">
        <f>+G135</f>
        <v>0</v>
      </c>
      <c r="H134" s="2"/>
      <c r="I134" s="15">
        <v>125</v>
      </c>
      <c r="J134" s="15">
        <v>2</v>
      </c>
    </row>
    <row r="135" spans="1:10" ht="42" customHeight="1">
      <c r="A135" s="10"/>
      <c r="B135" s="11"/>
      <c r="C135" s="29" t="s">
        <v>105</v>
      </c>
      <c r="D135" s="28"/>
      <c r="E135" s="12" t="s">
        <v>15</v>
      </c>
      <c r="F135" s="13">
        <v>1</v>
      </c>
      <c r="G135" s="14">
        <f>+G136</f>
        <v>0</v>
      </c>
      <c r="H135" s="2"/>
      <c r="I135" s="15">
        <v>126</v>
      </c>
      <c r="J135" s="15">
        <v>3</v>
      </c>
    </row>
    <row r="136" spans="1:10" ht="42" customHeight="1">
      <c r="A136" s="10"/>
      <c r="B136" s="11"/>
      <c r="C136" s="11"/>
      <c r="D136" s="19" t="s">
        <v>105</v>
      </c>
      <c r="E136" s="12" t="s">
        <v>15</v>
      </c>
      <c r="F136" s="13">
        <v>1</v>
      </c>
      <c r="G136" s="14">
        <f>+G137</f>
        <v>0</v>
      </c>
      <c r="H136" s="2"/>
      <c r="I136" s="15">
        <v>127</v>
      </c>
      <c r="J136" s="15">
        <v>4</v>
      </c>
    </row>
    <row r="137" spans="1:10" ht="42" customHeight="1">
      <c r="A137" s="10"/>
      <c r="B137" s="11"/>
      <c r="C137" s="11"/>
      <c r="D137" s="19" t="s">
        <v>105</v>
      </c>
      <c r="E137" s="12" t="s">
        <v>15</v>
      </c>
      <c r="F137" s="13">
        <v>1</v>
      </c>
      <c r="G137" s="20"/>
      <c r="H137" s="2"/>
      <c r="I137" s="15">
        <v>128</v>
      </c>
      <c r="J137" s="15">
        <v>4</v>
      </c>
    </row>
    <row r="138" spans="1:10" ht="42" customHeight="1">
      <c r="A138" s="26" t="s">
        <v>106</v>
      </c>
      <c r="B138" s="27"/>
      <c r="C138" s="27"/>
      <c r="D138" s="28"/>
      <c r="E138" s="12" t="s">
        <v>15</v>
      </c>
      <c r="F138" s="13">
        <v>1</v>
      </c>
      <c r="G138" s="14">
        <f>+G139+G146</f>
        <v>0</v>
      </c>
      <c r="H138" s="2"/>
      <c r="I138" s="15">
        <v>129</v>
      </c>
      <c r="J138" s="15"/>
    </row>
    <row r="139" spans="1:10" ht="42" customHeight="1">
      <c r="A139" s="26" t="s">
        <v>107</v>
      </c>
      <c r="B139" s="27"/>
      <c r="C139" s="27"/>
      <c r="D139" s="28"/>
      <c r="E139" s="12" t="s">
        <v>15</v>
      </c>
      <c r="F139" s="13">
        <v>1</v>
      </c>
      <c r="G139" s="14">
        <f>+G140+G141</f>
        <v>0</v>
      </c>
      <c r="H139" s="2"/>
      <c r="I139" s="15">
        <v>130</v>
      </c>
      <c r="J139" s="15">
        <v>200</v>
      </c>
    </row>
    <row r="140" spans="1:10" ht="42" customHeight="1">
      <c r="A140" s="26" t="s">
        <v>108</v>
      </c>
      <c r="B140" s="27"/>
      <c r="C140" s="27"/>
      <c r="D140" s="28"/>
      <c r="E140" s="12" t="s">
        <v>15</v>
      </c>
      <c r="F140" s="13">
        <v>1</v>
      </c>
      <c r="G140" s="20"/>
      <c r="H140" s="2"/>
      <c r="I140" s="15">
        <v>131</v>
      </c>
      <c r="J140" s="15"/>
    </row>
    <row r="141" spans="1:10" ht="42" customHeight="1">
      <c r="A141" s="26" t="s">
        <v>109</v>
      </c>
      <c r="B141" s="27"/>
      <c r="C141" s="27"/>
      <c r="D141" s="28"/>
      <c r="E141" s="12" t="s">
        <v>15</v>
      </c>
      <c r="F141" s="13">
        <v>1</v>
      </c>
      <c r="G141" s="14">
        <f>+G142</f>
        <v>0</v>
      </c>
      <c r="H141" s="2"/>
      <c r="I141" s="15">
        <v>132</v>
      </c>
      <c r="J141" s="15">
        <v>1</v>
      </c>
    </row>
    <row r="142" spans="1:10" ht="42" customHeight="1">
      <c r="A142" s="10"/>
      <c r="B142" s="29" t="s">
        <v>110</v>
      </c>
      <c r="C142" s="27"/>
      <c r="D142" s="28"/>
      <c r="E142" s="12" t="s">
        <v>15</v>
      </c>
      <c r="F142" s="13">
        <v>1</v>
      </c>
      <c r="G142" s="14">
        <f>+G143</f>
        <v>0</v>
      </c>
      <c r="H142" s="2"/>
      <c r="I142" s="15">
        <v>133</v>
      </c>
      <c r="J142" s="15">
        <v>2</v>
      </c>
    </row>
    <row r="143" spans="1:10" ht="42" customHeight="1">
      <c r="A143" s="10"/>
      <c r="B143" s="11"/>
      <c r="C143" s="29" t="s">
        <v>149</v>
      </c>
      <c r="D143" s="28"/>
      <c r="E143" s="12" t="s">
        <v>15</v>
      </c>
      <c r="F143" s="13">
        <v>1</v>
      </c>
      <c r="G143" s="14">
        <f>+G144</f>
        <v>0</v>
      </c>
      <c r="H143" s="2"/>
      <c r="I143" s="15">
        <v>134</v>
      </c>
      <c r="J143" s="15">
        <v>3</v>
      </c>
    </row>
    <row r="144" spans="1:10" ht="42" customHeight="1">
      <c r="A144" s="10"/>
      <c r="B144" s="11"/>
      <c r="C144" s="11"/>
      <c r="D144" s="19" t="s">
        <v>150</v>
      </c>
      <c r="E144" s="12" t="s">
        <v>15</v>
      </c>
      <c r="F144" s="13">
        <v>1</v>
      </c>
      <c r="G144" s="14">
        <f>+G145</f>
        <v>0</v>
      </c>
      <c r="H144" s="2"/>
      <c r="I144" s="15">
        <v>135</v>
      </c>
      <c r="J144" s="15">
        <v>4</v>
      </c>
    </row>
    <row r="145" spans="1:10" ht="42" customHeight="1">
      <c r="A145" s="10"/>
      <c r="B145" s="11"/>
      <c r="C145" s="11"/>
      <c r="D145" s="19" t="s">
        <v>151</v>
      </c>
      <c r="E145" s="12" t="s">
        <v>64</v>
      </c>
      <c r="F145" s="13">
        <v>1</v>
      </c>
      <c r="G145" s="20"/>
      <c r="H145" s="2"/>
      <c r="I145" s="15">
        <v>136</v>
      </c>
      <c r="J145" s="15">
        <v>4</v>
      </c>
    </row>
    <row r="146" spans="1:10" ht="42" customHeight="1">
      <c r="A146" s="26" t="s">
        <v>111</v>
      </c>
      <c r="B146" s="27"/>
      <c r="C146" s="27"/>
      <c r="D146" s="28"/>
      <c r="E146" s="12" t="s">
        <v>15</v>
      </c>
      <c r="F146" s="13">
        <v>1</v>
      </c>
      <c r="G146" s="20"/>
      <c r="H146" s="2"/>
      <c r="I146" s="15">
        <v>137</v>
      </c>
      <c r="J146" s="15">
        <v>210</v>
      </c>
    </row>
    <row r="147" spans="1:10" ht="42" customHeight="1">
      <c r="A147" s="26" t="s">
        <v>112</v>
      </c>
      <c r="B147" s="27"/>
      <c r="C147" s="27"/>
      <c r="D147" s="28"/>
      <c r="E147" s="12" t="s">
        <v>15</v>
      </c>
      <c r="F147" s="13">
        <v>1</v>
      </c>
      <c r="G147" s="20"/>
      <c r="H147" s="2"/>
      <c r="I147" s="15">
        <v>138</v>
      </c>
      <c r="J147" s="15">
        <v>220</v>
      </c>
    </row>
    <row r="148" spans="1:10" ht="42" customHeight="1">
      <c r="A148" s="30" t="s">
        <v>113</v>
      </c>
      <c r="B148" s="31"/>
      <c r="C148" s="31"/>
      <c r="D148" s="32"/>
      <c r="E148" s="21" t="s">
        <v>15</v>
      </c>
      <c r="F148" s="22">
        <v>1</v>
      </c>
      <c r="G148" s="23">
        <f>+G10+G147</f>
        <v>0</v>
      </c>
      <c r="H148" s="24"/>
      <c r="I148" s="25">
        <v>139</v>
      </c>
      <c r="J148" s="25">
        <v>30</v>
      </c>
    </row>
    <row r="149" spans="1:10" ht="42" customHeight="1">
      <c r="A149" s="33" t="s">
        <v>11</v>
      </c>
      <c r="B149" s="34"/>
      <c r="C149" s="34"/>
      <c r="D149" s="35"/>
      <c r="E149" s="16" t="s">
        <v>12</v>
      </c>
      <c r="F149" s="17" t="s">
        <v>12</v>
      </c>
      <c r="G149" s="18">
        <f>G148</f>
        <v>0</v>
      </c>
      <c r="I149" s="15">
        <v>140</v>
      </c>
      <c r="J149" s="15">
        <v>90</v>
      </c>
    </row>
    <row r="150" spans="1:10" ht="42" customHeight="1"/>
    <row r="151" spans="1:10" ht="42" customHeight="1"/>
  </sheetData>
  <sheetProtection algorithmName="SHA-512" hashValue="OC4dJ/4t6RCOcmrlFhL+MLl5tH58b9N5/wghN44YmT40J3LPfvc84+35u4KTL12keHgflLEV1vZCtD8brEfcRA==" saltValue="Dcm+ZDfEM9zQavfNE2SzlQ==" spinCount="100000" sheet="1" objects="1" scenarios="1"/>
  <mergeCells count="43">
    <mergeCell ref="A9:D9"/>
    <mergeCell ref="F3:G3"/>
    <mergeCell ref="F4:G4"/>
    <mergeCell ref="F5:G5"/>
    <mergeCell ref="A7:G7"/>
    <mergeCell ref="B8:G8"/>
    <mergeCell ref="C81:D81"/>
    <mergeCell ref="A149:D149"/>
    <mergeCell ref="A10:D10"/>
    <mergeCell ref="A11:D11"/>
    <mergeCell ref="A12:D12"/>
    <mergeCell ref="B13:D13"/>
    <mergeCell ref="C14:D14"/>
    <mergeCell ref="B18:D18"/>
    <mergeCell ref="C19:D19"/>
    <mergeCell ref="B61:D61"/>
    <mergeCell ref="C62:D62"/>
    <mergeCell ref="C74:D74"/>
    <mergeCell ref="B80:D80"/>
    <mergeCell ref="B121:D121"/>
    <mergeCell ref="B85:D85"/>
    <mergeCell ref="C86:D86"/>
    <mergeCell ref="B95:D95"/>
    <mergeCell ref="C96:D96"/>
    <mergeCell ref="B104:D104"/>
    <mergeCell ref="C105:D105"/>
    <mergeCell ref="B109:D109"/>
    <mergeCell ref="C110:D110"/>
    <mergeCell ref="A113:D113"/>
    <mergeCell ref="B114:D114"/>
    <mergeCell ref="C115:D115"/>
    <mergeCell ref="A148:D148"/>
    <mergeCell ref="C122:D122"/>
    <mergeCell ref="B134:D134"/>
    <mergeCell ref="C135:D135"/>
    <mergeCell ref="A138:D138"/>
    <mergeCell ref="A139:D139"/>
    <mergeCell ref="A140:D140"/>
    <mergeCell ref="A141:D141"/>
    <mergeCell ref="B142:D142"/>
    <mergeCell ref="C143:D143"/>
    <mergeCell ref="A146:D146"/>
    <mergeCell ref="A147:D147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Fukuta Seiji</dc:creator>
  <cp:lastModifiedBy>Fukuta Seiji</cp:lastModifiedBy>
  <dcterms:created xsi:type="dcterms:W3CDTF">2021-11-12T09:52:54Z</dcterms:created>
  <dcterms:modified xsi:type="dcterms:W3CDTF">2021-11-12T10:17:52Z</dcterms:modified>
</cp:coreProperties>
</file>